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56" windowWidth="25600" windowHeight="15540" activeTab="0"/>
  </bookViews>
  <sheets>
    <sheet name="2012-13 FYE Final 2012_10" sheetId="1" r:id="rId1"/>
  </sheets>
  <definedNames>
    <definedName name="_xlnm.Print_Titles" localSheetId="0">'2012-13 FYE Final 2012_10'!$1:$3</definedName>
  </definedNames>
  <calcPr fullCalcOnLoad="1"/>
</workbook>
</file>

<file path=xl/sharedStrings.xml><?xml version="1.0" encoding="utf-8"?>
<sst xmlns="http://schemas.openxmlformats.org/spreadsheetml/2006/main" count="108" uniqueCount="107">
  <si>
    <t>ALA Chapter Councilor</t>
  </si>
  <si>
    <t>Conferece Income Net, (Joint)</t>
  </si>
  <si>
    <t>Notes</t>
  </si>
  <si>
    <t>Credit Card Fees</t>
  </si>
  <si>
    <t>Assn Mgmt (increased services with OASL merger)</t>
  </si>
  <si>
    <t xml:space="preserve">     -  Advocacy</t>
  </si>
  <si>
    <t xml:space="preserve">HAS MLIS Scholarship </t>
  </si>
  <si>
    <t>Donations - OLA Scholarship</t>
  </si>
  <si>
    <t>Public Library Standards Project</t>
  </si>
  <si>
    <t>Oregon Reads 2014</t>
  </si>
  <si>
    <t>Partnership Liaison</t>
  </si>
  <si>
    <t>June 8, 2012 board mtg endorsed program.  Money?</t>
  </si>
  <si>
    <t>Whatever monies are collected in income will be transferred to Scholarship savings at end of year.  No impact on budget net.</t>
  </si>
  <si>
    <t>HAS MLIS Scholarship</t>
  </si>
  <si>
    <t>-</t>
  </si>
  <si>
    <t>Liability Insurance (paid for in 10/11 by OLA Conference)</t>
  </si>
  <si>
    <t>Conference 2014 Deposit</t>
  </si>
  <si>
    <t>Voided Checks, Prior Year</t>
  </si>
  <si>
    <t>Task Force Activity</t>
  </si>
  <si>
    <t xml:space="preserve">     - Branding</t>
  </si>
  <si>
    <t>OLA  - V.President Travel to Annual Conf (ALA)</t>
  </si>
  <si>
    <t>Administrative</t>
  </si>
  <si>
    <t>Bank Charges</t>
  </si>
  <si>
    <t>Marketing/Public Relations</t>
  </si>
  <si>
    <t xml:space="preserve">   - Marketing Material</t>
  </si>
  <si>
    <t xml:space="preserve">   - Wordstock</t>
  </si>
  <si>
    <t xml:space="preserve">    - Vision 2020</t>
  </si>
  <si>
    <t>ORCA</t>
  </si>
  <si>
    <t xml:space="preserve">   Total Affiliations</t>
  </si>
  <si>
    <t>Assn Mgmt (reimburseable)</t>
  </si>
  <si>
    <t>Taxes</t>
  </si>
  <si>
    <t>Memberclicks</t>
  </si>
  <si>
    <t>Conference Expenses</t>
  </si>
  <si>
    <r>
      <t xml:space="preserve"> </t>
    </r>
    <r>
      <rPr>
        <b/>
        <sz val="9"/>
        <rFont val="Arial"/>
        <family val="0"/>
      </rPr>
      <t xml:space="preserve">  Total Conference Related</t>
    </r>
  </si>
  <si>
    <t>Administrative Fees from Grants, etc.</t>
  </si>
  <si>
    <t>Conference Income (Gross)</t>
  </si>
  <si>
    <t>Draw on Equity</t>
  </si>
  <si>
    <t>HAS</t>
  </si>
  <si>
    <t>Lobby Services</t>
  </si>
  <si>
    <t>Conference:  Net income</t>
  </si>
  <si>
    <t>Association Management</t>
  </si>
  <si>
    <t>Conference Related</t>
  </si>
  <si>
    <t>Executive Board</t>
  </si>
  <si>
    <t>Standing Committees</t>
  </si>
  <si>
    <t>NW Central</t>
  </si>
  <si>
    <t>Board Travel</t>
  </si>
  <si>
    <t>Other</t>
  </si>
  <si>
    <t>Quarterly</t>
  </si>
  <si>
    <t>Intellectual Freedom</t>
  </si>
  <si>
    <t>Legislation &amp; Development</t>
  </si>
  <si>
    <t>Membership</t>
  </si>
  <si>
    <t>Nominations</t>
  </si>
  <si>
    <t>Advertising Sales</t>
  </si>
  <si>
    <t>Dues</t>
  </si>
  <si>
    <t>Interest Earned</t>
  </si>
  <si>
    <t>ALA Freedom to Read Contribution</t>
  </si>
  <si>
    <t>Legal Fund</t>
  </si>
  <si>
    <t>ALA-Leg Day Contribution</t>
  </si>
  <si>
    <t>Assn Mgmt (basic services - includes financial &amp; web )</t>
  </si>
  <si>
    <r>
      <t xml:space="preserve"> </t>
    </r>
    <r>
      <rPr>
        <b/>
        <sz val="9"/>
        <rFont val="Arial"/>
        <family val="0"/>
      </rPr>
      <t xml:space="preserve">  Total Association Mgmt</t>
    </r>
  </si>
  <si>
    <t>President/Exec Board Misc</t>
  </si>
  <si>
    <t xml:space="preserve">   Total Executive Board</t>
  </si>
  <si>
    <t xml:space="preserve">   Total Other</t>
  </si>
  <si>
    <t>Archives</t>
  </si>
  <si>
    <t>Contingency</t>
  </si>
  <si>
    <t>Crime Bond</t>
  </si>
  <si>
    <t>Audit &amp; Tax Preparation</t>
  </si>
  <si>
    <t>OLA Retreat</t>
  </si>
  <si>
    <t>Income</t>
  </si>
  <si>
    <t>Royalties</t>
  </si>
  <si>
    <t xml:space="preserve">   Total Standing Committees</t>
  </si>
  <si>
    <t xml:space="preserve">   Total Expenses</t>
  </si>
  <si>
    <t>Net or Loss</t>
  </si>
  <si>
    <t>Miscellaneous</t>
  </si>
  <si>
    <t>Expenses</t>
  </si>
  <si>
    <t>Affiliations</t>
  </si>
  <si>
    <t>ALA Membership</t>
  </si>
  <si>
    <t>OLA - V.President Travel to Legislative Day (ALA)</t>
  </si>
  <si>
    <t>Donations - OLA Scholarshp</t>
  </si>
  <si>
    <t>Donations - Misc</t>
  </si>
  <si>
    <t xml:space="preserve">   - Investment Policy</t>
  </si>
  <si>
    <t>Resource Sharing / OLA Passport</t>
  </si>
  <si>
    <t xml:space="preserve">Approved
 12-13  </t>
  </si>
  <si>
    <t>Conference 2015 Deposit</t>
  </si>
  <si>
    <t>OLA President Travel to
Legislative Day (ALA)</t>
  </si>
  <si>
    <t>2014 budgeted income taken from 2012 conference budgeted amount (made $97000).  Will revised upon receipt of OLA Conference Committee Budget.</t>
  </si>
  <si>
    <t>Taken from 2012 Conference budgeted amount.  Actual expenses $68355.</t>
  </si>
  <si>
    <t>Tracked increased workload with merger of OASL and OLA.  Estimated an additional 12 hours per month, experienced 13.63.  Official request sent to Michele for permanent increase in contract for those 12 hours.  Instituted recovery for grant fiscal management, which will partially offset increase.</t>
  </si>
  <si>
    <t>Substanially more postage and copies resulting from merger.</t>
  </si>
  <si>
    <t>Revised by accountant on how donations to scholarship fund is treated and then transferred to savings. Basically and in and out accounting, does not stay in general fund budget.</t>
  </si>
  <si>
    <t>Proposed reduction in amount budgeted</t>
  </si>
  <si>
    <t xml:space="preserve">2014 Grant submission shows $3175 match so included here in the budget $2500 for scholarships and 700 for committee work, etc. </t>
  </si>
  <si>
    <t xml:space="preserve"> </t>
  </si>
  <si>
    <t xml:space="preserve"> 2013-14
Proposed</t>
  </si>
  <si>
    <t xml:space="preserve">      - Virtual Collaboration (meeting software) </t>
  </si>
  <si>
    <t>5 meetings x $185 (sub cost for teachers?).  May want to add more.</t>
  </si>
  <si>
    <r>
      <t xml:space="preserve">From discussion of activity at retreat.  I  Placeholder added.  Increased per Michele 9/29.  </t>
    </r>
    <r>
      <rPr>
        <sz val="10"/>
        <color indexed="10"/>
        <rFont val="Arial"/>
        <family val="0"/>
      </rPr>
      <t>Deleted for 13-14</t>
    </r>
  </si>
  <si>
    <t>From discussion of activity at retreat.  Placeholder added.  Increased to $1000 per August board mtg. Deleted per discussion at 8/23/13 meeting</t>
  </si>
  <si>
    <t>From discussion of activity at retreat 2012.  Placeholder added.  Deleted per discussion at 8/23/13 mtg.</t>
  </si>
  <si>
    <t>Board Meeting Personnel Work Coverage</t>
  </si>
  <si>
    <t>Technology/Equipment</t>
  </si>
  <si>
    <t>To purchase needed equipment for virtual meetings</t>
  </si>
  <si>
    <t>Oregon Authors - Server/Software Maintenance</t>
  </si>
  <si>
    <t>Oregon Authors - Clipping Service</t>
  </si>
  <si>
    <t>Software update $1350 (Flaukus) + $500 ongoing support</t>
  </si>
  <si>
    <t>Oregon Library Association Budget for 2013-14 ( Revised Draft 9/28/13)</t>
  </si>
  <si>
    <t xml:space="preserve">12-13 
FYE 8/30/13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</si>
</sst>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5">
    <font>
      <sz val="10"/>
      <name val="Arial"/>
      <family val="0"/>
    </font>
    <font>
      <b/>
      <sz val="10"/>
      <name val="Arial"/>
      <family val="2"/>
    </font>
    <font>
      <sz val="8"/>
      <name val="Arial"/>
      <family val="2"/>
    </font>
    <font>
      <b/>
      <sz val="8"/>
      <name val="Arial"/>
      <family val="2"/>
    </font>
    <font>
      <u val="single"/>
      <sz val="12.5"/>
      <color indexed="12"/>
      <name val="Arial"/>
      <family val="0"/>
    </font>
    <font>
      <u val="single"/>
      <sz val="12.5"/>
      <color indexed="61"/>
      <name val="Arial"/>
      <family val="0"/>
    </font>
    <font>
      <sz val="9"/>
      <name val="Arial"/>
      <family val="0"/>
    </font>
    <font>
      <b/>
      <sz val="9"/>
      <name val="Arial"/>
      <family val="0"/>
    </font>
    <font>
      <i/>
      <sz val="9"/>
      <name val="Arial"/>
      <family val="0"/>
    </font>
    <font>
      <sz val="10"/>
      <color indexed="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27">
    <border>
      <left/>
      <right/>
      <top/>
      <bottom/>
      <diagonal/>
    </border>
    <border>
      <left style="thin"/>
      <right style="thin"/>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medium"/>
    </border>
    <border>
      <left style="thin"/>
      <right style="thin"/>
      <top style="medium"/>
      <bottom style="medium"/>
    </border>
    <border>
      <left style="thin"/>
      <right style="thin"/>
      <top style="thin"/>
      <bottom style="double"/>
    </border>
    <border>
      <left style="thin"/>
      <right style="thin"/>
      <top>
        <color indexed="63"/>
      </top>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42"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2" applyNumberFormat="0" applyAlignment="0" applyProtection="0"/>
    <xf numFmtId="0" fontId="3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2"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0" fillId="32" borderId="8" applyNumberFormat="0" applyFont="0" applyAlignment="0" applyProtection="0"/>
    <xf numFmtId="0" fontId="40" fillId="27"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59">
    <xf numFmtId="42" fontId="0" fillId="0" borderId="1" xfId="0" applyAlignment="1">
      <alignment/>
    </xf>
    <xf numFmtId="42" fontId="0" fillId="0" borderId="11" xfId="0" applyBorder="1" applyAlignment="1">
      <alignment/>
    </xf>
    <xf numFmtId="42" fontId="0" fillId="0" borderId="1" xfId="0" applyAlignment="1">
      <alignment wrapText="1"/>
    </xf>
    <xf numFmtId="42" fontId="1" fillId="0" borderId="1" xfId="0" applyFont="1" applyAlignment="1">
      <alignment wrapText="1"/>
    </xf>
    <xf numFmtId="42" fontId="3" fillId="0" borderId="1" xfId="0" applyFont="1" applyAlignment="1">
      <alignment horizontal="center" wrapText="1"/>
    </xf>
    <xf numFmtId="42" fontId="2" fillId="0" borderId="1" xfId="0" applyFont="1" applyAlignment="1">
      <alignment wrapText="1"/>
    </xf>
    <xf numFmtId="42" fontId="3" fillId="0" borderId="1" xfId="0" applyFont="1" applyAlignment="1">
      <alignment/>
    </xf>
    <xf numFmtId="5" fontId="0" fillId="0" borderId="1" xfId="0" applyNumberFormat="1" applyAlignment="1">
      <alignment/>
    </xf>
    <xf numFmtId="42" fontId="0" fillId="0" borderId="12" xfId="0" applyBorder="1" applyAlignment="1">
      <alignment/>
    </xf>
    <xf numFmtId="42" fontId="7" fillId="0" borderId="1" xfId="0" applyFont="1" applyAlignment="1">
      <alignment/>
    </xf>
    <xf numFmtId="42" fontId="0" fillId="0" borderId="13" xfId="0" applyBorder="1" applyAlignment="1">
      <alignment/>
    </xf>
    <xf numFmtId="42" fontId="6" fillId="0" borderId="1" xfId="0" applyFont="1" applyAlignment="1">
      <alignment wrapText="1"/>
    </xf>
    <xf numFmtId="42" fontId="7" fillId="0" borderId="1" xfId="0" applyFont="1" applyAlignment="1">
      <alignment wrapText="1"/>
    </xf>
    <xf numFmtId="5" fontId="1" fillId="0" borderId="14" xfId="0" applyNumberFormat="1" applyFont="1" applyBorder="1" applyAlignment="1">
      <alignment/>
    </xf>
    <xf numFmtId="42" fontId="8" fillId="0" borderId="1" xfId="0" applyFont="1" applyAlignment="1">
      <alignment wrapText="1"/>
    </xf>
    <xf numFmtId="42" fontId="8" fillId="0" borderId="1" xfId="0" applyFont="1" applyAlignment="1">
      <alignment/>
    </xf>
    <xf numFmtId="42" fontId="0" fillId="33" borderId="1" xfId="0" applyFill="1" applyAlignment="1">
      <alignment/>
    </xf>
    <xf numFmtId="42" fontId="0" fillId="33" borderId="1" xfId="0" applyFill="1" applyAlignment="1">
      <alignment wrapText="1"/>
    </xf>
    <xf numFmtId="42" fontId="0" fillId="33" borderId="11" xfId="0" applyFill="1" applyBorder="1" applyAlignment="1">
      <alignment/>
    </xf>
    <xf numFmtId="42" fontId="1" fillId="33" borderId="1" xfId="0" applyFont="1" applyFill="1" applyAlignment="1">
      <alignment wrapText="1"/>
    </xf>
    <xf numFmtId="5" fontId="1" fillId="33" borderId="11" xfId="0" applyNumberFormat="1" applyFont="1" applyFill="1" applyBorder="1" applyAlignment="1">
      <alignment/>
    </xf>
    <xf numFmtId="5" fontId="1" fillId="0" borderId="15" xfId="0" applyNumberFormat="1" applyFont="1" applyBorder="1" applyAlignment="1">
      <alignment/>
    </xf>
    <xf numFmtId="42" fontId="0" fillId="0" borderId="16" xfId="0" applyFill="1" applyBorder="1" applyAlignment="1">
      <alignment/>
    </xf>
    <xf numFmtId="42" fontId="0" fillId="0" borderId="15" xfId="0" applyFill="1" applyBorder="1" applyAlignment="1">
      <alignment/>
    </xf>
    <xf numFmtId="42" fontId="0" fillId="0" borderId="16" xfId="0" applyBorder="1" applyAlignment="1">
      <alignment/>
    </xf>
    <xf numFmtId="42" fontId="0" fillId="0" borderId="1" xfId="0" applyAlignment="1">
      <alignment horizontal="right"/>
    </xf>
    <xf numFmtId="42" fontId="0" fillId="0" borderId="15" xfId="0" applyBorder="1" applyAlignment="1">
      <alignment/>
    </xf>
    <xf numFmtId="42" fontId="0" fillId="0" borderId="17" xfId="0" applyBorder="1" applyAlignment="1">
      <alignment wrapText="1"/>
    </xf>
    <xf numFmtId="42" fontId="0" fillId="0" borderId="18" xfId="0" applyBorder="1" applyAlignment="1">
      <alignment/>
    </xf>
    <xf numFmtId="42" fontId="0" fillId="0" borderId="1" xfId="0" applyBorder="1" applyAlignment="1">
      <alignment/>
    </xf>
    <xf numFmtId="42" fontId="0" fillId="0" borderId="19" xfId="0" applyBorder="1" applyAlignment="1">
      <alignment/>
    </xf>
    <xf numFmtId="42" fontId="0" fillId="0" borderId="20" xfId="0" applyBorder="1" applyAlignment="1">
      <alignment/>
    </xf>
    <xf numFmtId="42" fontId="0" fillId="0" borderId="21" xfId="0" applyFont="1" applyBorder="1" applyAlignment="1">
      <alignment/>
    </xf>
    <xf numFmtId="42" fontId="0" fillId="0" borderId="22" xfId="0" applyBorder="1" applyAlignment="1">
      <alignment/>
    </xf>
    <xf numFmtId="5" fontId="1" fillId="0" borderId="13" xfId="0" applyNumberFormat="1" applyFont="1" applyBorder="1" applyAlignment="1">
      <alignment/>
    </xf>
    <xf numFmtId="42" fontId="0" fillId="0" borderId="1" xfId="0" applyFill="1" applyAlignment="1">
      <alignment/>
    </xf>
    <xf numFmtId="5" fontId="0" fillId="0" borderId="11" xfId="0" applyNumberFormat="1" applyFill="1" applyBorder="1" applyAlignment="1">
      <alignment/>
    </xf>
    <xf numFmtId="42" fontId="0" fillId="0" borderId="11" xfId="0" applyFill="1" applyBorder="1" applyAlignment="1">
      <alignment horizontal="right"/>
    </xf>
    <xf numFmtId="42" fontId="0" fillId="0" borderId="11" xfId="0" applyFill="1" applyBorder="1" applyAlignment="1">
      <alignment/>
    </xf>
    <xf numFmtId="42" fontId="0" fillId="0" borderId="23" xfId="0" applyFill="1" applyBorder="1" applyAlignment="1">
      <alignment/>
    </xf>
    <xf numFmtId="5" fontId="0" fillId="0" borderId="11" xfId="0" applyNumberFormat="1" applyFill="1" applyBorder="1" applyAlignment="1">
      <alignment horizontal="right"/>
    </xf>
    <xf numFmtId="5" fontId="0" fillId="0" borderId="16" xfId="0" applyNumberFormat="1" applyBorder="1" applyAlignment="1">
      <alignment horizontal="right"/>
    </xf>
    <xf numFmtId="42" fontId="3" fillId="0" borderId="11" xfId="0" applyFont="1" applyFill="1" applyBorder="1" applyAlignment="1">
      <alignment horizontal="center" wrapText="1"/>
    </xf>
    <xf numFmtId="42" fontId="0" fillId="0" borderId="18" xfId="0" applyBorder="1" applyAlignment="1">
      <alignment wrapText="1"/>
    </xf>
    <xf numFmtId="42" fontId="6" fillId="0" borderId="24" xfId="0" applyFont="1" applyBorder="1" applyAlignment="1">
      <alignment/>
    </xf>
    <xf numFmtId="42" fontId="6" fillId="0" borderId="21" xfId="0" applyFont="1" applyBorder="1" applyAlignment="1">
      <alignment/>
    </xf>
    <xf numFmtId="42" fontId="6" fillId="0" borderId="25" xfId="0" applyFont="1" applyBorder="1" applyAlignment="1">
      <alignment/>
    </xf>
    <xf numFmtId="42" fontId="0" fillId="0" borderId="0" xfId="0" applyBorder="1" applyAlignment="1">
      <alignment/>
    </xf>
    <xf numFmtId="6" fontId="0" fillId="0" borderId="1" xfId="0" applyNumberFormat="1" applyAlignment="1">
      <alignment/>
    </xf>
    <xf numFmtId="16" fontId="0" fillId="0" borderId="1" xfId="0" applyNumberFormat="1" applyAlignment="1">
      <alignment/>
    </xf>
    <xf numFmtId="42" fontId="0" fillId="0" borderId="17" xfId="0" applyBorder="1" applyAlignment="1">
      <alignment/>
    </xf>
    <xf numFmtId="42" fontId="0" fillId="0" borderId="26" xfId="0" applyFill="1" applyBorder="1" applyAlignment="1">
      <alignment/>
    </xf>
    <xf numFmtId="49" fontId="0" fillId="0" borderId="1" xfId="0" applyNumberFormat="1" applyAlignment="1">
      <alignment vertical="top" wrapText="1"/>
    </xf>
    <xf numFmtId="42" fontId="44" fillId="0" borderId="1" xfId="0" applyFont="1" applyAlignment="1">
      <alignment wrapText="1"/>
    </xf>
    <xf numFmtId="42" fontId="0" fillId="0" borderId="20" xfId="0" applyBorder="1" applyAlignment="1">
      <alignment wrapText="1"/>
    </xf>
    <xf numFmtId="42" fontId="0" fillId="0" borderId="1" xfId="0" applyNumberFormat="1" applyAlignment="1">
      <alignment/>
    </xf>
    <xf numFmtId="42" fontId="0" fillId="0" borderId="18" xfId="0" applyNumberFormat="1" applyBorder="1" applyAlignment="1">
      <alignment/>
    </xf>
    <xf numFmtId="42" fontId="0" fillId="0" borderId="26" xfId="0" applyBorder="1" applyAlignment="1">
      <alignment/>
    </xf>
    <xf numFmtId="42" fontId="3" fillId="0" borderId="1"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1"/>
  <sheetViews>
    <sheetView tabSelected="1" zoomScale="150" zoomScaleNormal="150" workbookViewId="0" topLeftCell="A1">
      <pane ySplit="3" topLeftCell="BM12" activePane="bottomLeft" state="frozen"/>
      <selection pane="topLeft" activeCell="C1" sqref="C1"/>
      <selection pane="bottomLeft" activeCell="F16" sqref="F16"/>
    </sheetView>
  </sheetViews>
  <sheetFormatPr defaultColWidth="8.8515625" defaultRowHeight="24" customHeight="1"/>
  <cols>
    <col min="1" max="1" width="8.28125" style="0" customWidth="1"/>
    <col min="2" max="2" width="8.8515625" style="0" customWidth="1"/>
    <col min="3" max="3" width="21.421875" style="2" customWidth="1"/>
    <col min="4" max="5" width="9.7109375" style="0" customWidth="1"/>
    <col min="6" max="6" width="10.00390625" style="0" customWidth="1"/>
    <col min="7" max="7" width="44.00390625" style="2" customWidth="1"/>
  </cols>
  <sheetData>
    <row r="1" spans="1:4" ht="22.5" customHeight="1">
      <c r="A1" s="44" t="s">
        <v>105</v>
      </c>
      <c r="B1" s="45"/>
      <c r="C1" s="45"/>
      <c r="D1" s="46"/>
    </row>
    <row r="2" spans="1:6" ht="6" customHeight="1">
      <c r="A2" s="16"/>
      <c r="B2" s="16"/>
      <c r="C2" s="17"/>
      <c r="D2" s="16"/>
      <c r="E2" s="16"/>
      <c r="F2" s="16"/>
    </row>
    <row r="3" spans="4:7" ht="45.75" customHeight="1">
      <c r="D3" s="58" t="s">
        <v>82</v>
      </c>
      <c r="E3" s="4" t="s">
        <v>106</v>
      </c>
      <c r="F3" s="58" t="s">
        <v>93</v>
      </c>
      <c r="G3" s="42" t="s">
        <v>2</v>
      </c>
    </row>
    <row r="4" spans="1:4" ht="15" customHeight="1">
      <c r="A4" s="9" t="s">
        <v>68</v>
      </c>
      <c r="D4" s="49"/>
    </row>
    <row r="5" spans="3:6" ht="24" customHeight="1">
      <c r="C5" s="2" t="s">
        <v>52</v>
      </c>
      <c r="D5" s="7">
        <v>1</v>
      </c>
      <c r="E5">
        <v>175</v>
      </c>
      <c r="F5">
        <v>1</v>
      </c>
    </row>
    <row r="6" spans="3:6" ht="24" customHeight="1">
      <c r="C6" s="2" t="s">
        <v>79</v>
      </c>
      <c r="D6" s="7">
        <v>1</v>
      </c>
      <c r="F6">
        <v>1</v>
      </c>
    </row>
    <row r="7" spans="3:7" ht="52.5" customHeight="1">
      <c r="C7" s="2" t="s">
        <v>78</v>
      </c>
      <c r="D7" s="7">
        <v>1</v>
      </c>
      <c r="E7">
        <v>755</v>
      </c>
      <c r="F7">
        <v>1</v>
      </c>
      <c r="G7" s="2" t="s">
        <v>89</v>
      </c>
    </row>
    <row r="8" spans="3:6" ht="24" customHeight="1">
      <c r="C8" s="2" t="s">
        <v>1</v>
      </c>
      <c r="D8" s="41">
        <v>22350</v>
      </c>
      <c r="E8" s="25">
        <v>46082</v>
      </c>
      <c r="F8">
        <v>0</v>
      </c>
    </row>
    <row r="9" spans="3:7" ht="43.5" customHeight="1">
      <c r="C9" s="2" t="s">
        <v>35</v>
      </c>
      <c r="D9" s="40" t="s">
        <v>14</v>
      </c>
      <c r="F9">
        <v>86945</v>
      </c>
      <c r="G9" s="2" t="s">
        <v>85</v>
      </c>
    </row>
    <row r="10" spans="3:6" ht="24" customHeight="1">
      <c r="C10" s="2" t="s">
        <v>53</v>
      </c>
      <c r="D10" s="36">
        <v>59500</v>
      </c>
      <c r="E10">
        <v>61682</v>
      </c>
      <c r="F10">
        <v>60000</v>
      </c>
    </row>
    <row r="11" spans="3:6" ht="24" customHeight="1">
      <c r="C11" s="2" t="s">
        <v>54</v>
      </c>
      <c r="D11" s="36">
        <v>325</v>
      </c>
      <c r="E11">
        <v>168.95</v>
      </c>
      <c r="F11">
        <v>170</v>
      </c>
    </row>
    <row r="12" spans="3:6" ht="24" customHeight="1">
      <c r="C12" s="2" t="s">
        <v>73</v>
      </c>
      <c r="D12" s="24">
        <v>1</v>
      </c>
      <c r="E12">
        <v>80</v>
      </c>
      <c r="F12">
        <v>1</v>
      </c>
    </row>
    <row r="13" spans="3:6" ht="45.75" customHeight="1">
      <c r="C13" s="2" t="s">
        <v>34</v>
      </c>
      <c r="D13" s="22">
        <v>1</v>
      </c>
      <c r="E13">
        <v>2170</v>
      </c>
      <c r="F13">
        <v>1950</v>
      </c>
    </row>
    <row r="14" spans="3:6" ht="45.75" customHeight="1">
      <c r="C14" s="2" t="s">
        <v>69</v>
      </c>
      <c r="D14" s="22">
        <v>300</v>
      </c>
      <c r="E14">
        <v>1042</v>
      </c>
      <c r="F14">
        <v>1000</v>
      </c>
    </row>
    <row r="15" spans="3:6" ht="30" customHeight="1" thickBot="1">
      <c r="C15" s="2" t="s">
        <v>36</v>
      </c>
      <c r="D15" s="23">
        <v>8915</v>
      </c>
      <c r="E15" s="8">
        <v>0</v>
      </c>
      <c r="F15" s="8">
        <v>11501</v>
      </c>
    </row>
    <row r="16" spans="4:6" ht="24" customHeight="1" thickBot="1">
      <c r="D16" s="34">
        <f>SUM(D5:D15)</f>
        <v>91395</v>
      </c>
      <c r="E16" s="21">
        <f>SUM(E5:E15)</f>
        <v>112154.95</v>
      </c>
      <c r="F16" s="34">
        <f>SUM(F5:F15)</f>
        <v>161570</v>
      </c>
    </row>
    <row r="17" spans="1:6" ht="7.5" customHeight="1">
      <c r="A17" s="16"/>
      <c r="B17" s="16"/>
      <c r="C17" s="17"/>
      <c r="D17" s="18"/>
      <c r="E17" s="18"/>
      <c r="F17" s="18"/>
    </row>
    <row r="18" ht="13.5" customHeight="1">
      <c r="A18" s="9" t="s">
        <v>74</v>
      </c>
    </row>
    <row r="19" ht="13.5" customHeight="1">
      <c r="B19" s="6" t="s">
        <v>75</v>
      </c>
    </row>
    <row r="20" spans="3:6" ht="42" customHeight="1">
      <c r="C20" s="2" t="s">
        <v>57</v>
      </c>
      <c r="D20">
        <v>200</v>
      </c>
      <c r="E20">
        <v>200</v>
      </c>
      <c r="F20">
        <v>200</v>
      </c>
    </row>
    <row r="21" spans="3:6" ht="24" customHeight="1">
      <c r="C21" s="2" t="s">
        <v>76</v>
      </c>
      <c r="D21">
        <v>150</v>
      </c>
      <c r="E21">
        <v>150</v>
      </c>
      <c r="F21">
        <v>150</v>
      </c>
    </row>
    <row r="22" spans="3:6" ht="24" customHeight="1">
      <c r="C22" s="2" t="s">
        <v>0</v>
      </c>
      <c r="D22">
        <v>2100</v>
      </c>
      <c r="E22">
        <v>1111</v>
      </c>
      <c r="F22">
        <v>2100</v>
      </c>
    </row>
    <row r="23" spans="3:6" ht="27.75" customHeight="1">
      <c r="C23" s="2" t="s">
        <v>55</v>
      </c>
      <c r="D23">
        <v>100</v>
      </c>
      <c r="E23">
        <v>100</v>
      </c>
      <c r="F23">
        <v>100</v>
      </c>
    </row>
    <row r="24" spans="3:6" ht="27.75" customHeight="1">
      <c r="C24" s="2" t="s">
        <v>84</v>
      </c>
      <c r="D24">
        <v>0</v>
      </c>
      <c r="E24">
        <v>1800</v>
      </c>
      <c r="F24">
        <v>0</v>
      </c>
    </row>
    <row r="25" spans="3:6" ht="45.75" customHeight="1">
      <c r="C25" s="2" t="s">
        <v>77</v>
      </c>
      <c r="D25">
        <v>1800</v>
      </c>
      <c r="E25">
        <v>1800</v>
      </c>
      <c r="F25">
        <v>1800</v>
      </c>
    </row>
    <row r="26" spans="3:6" ht="24" customHeight="1">
      <c r="C26" s="2" t="s">
        <v>20</v>
      </c>
      <c r="D26">
        <v>1800</v>
      </c>
      <c r="E26">
        <v>1769</v>
      </c>
      <c r="F26">
        <v>1800</v>
      </c>
    </row>
    <row r="27" spans="3:6" ht="24" customHeight="1" thickBot="1">
      <c r="C27" s="2" t="s">
        <v>44</v>
      </c>
      <c r="D27">
        <v>300</v>
      </c>
      <c r="F27">
        <v>300</v>
      </c>
    </row>
    <row r="28" spans="3:6" ht="24" customHeight="1" thickBot="1">
      <c r="C28" s="5" t="s">
        <v>28</v>
      </c>
      <c r="D28" s="10">
        <f>SUM(D20:D27)</f>
        <v>6450</v>
      </c>
      <c r="E28" s="10">
        <f>SUM(E20:E27)</f>
        <v>6930</v>
      </c>
      <c r="F28" s="10">
        <f>SUM(F20:F27)</f>
        <v>6450</v>
      </c>
    </row>
    <row r="29" ht="7.5" customHeight="1">
      <c r="D29" s="1"/>
    </row>
    <row r="30" ht="24" customHeight="1">
      <c r="B30" s="6" t="s">
        <v>40</v>
      </c>
    </row>
    <row r="31" spans="2:6" ht="24" customHeight="1">
      <c r="B31" s="6"/>
      <c r="C31" s="2" t="s">
        <v>21</v>
      </c>
      <c r="D31" s="25">
        <v>200</v>
      </c>
      <c r="E31">
        <v>367</v>
      </c>
      <c r="F31">
        <v>250</v>
      </c>
    </row>
    <row r="32" spans="3:6" ht="48.75" customHeight="1">
      <c r="C32" s="2" t="s">
        <v>66</v>
      </c>
      <c r="D32">
        <v>650</v>
      </c>
      <c r="E32">
        <v>475</v>
      </c>
      <c r="F32">
        <v>550</v>
      </c>
    </row>
    <row r="33" spans="3:6" ht="24" customHeight="1">
      <c r="C33" s="2" t="s">
        <v>22</v>
      </c>
      <c r="D33" s="25">
        <v>50</v>
      </c>
      <c r="E33">
        <v>93</v>
      </c>
      <c r="F33">
        <v>100</v>
      </c>
    </row>
    <row r="34" spans="3:7" ht="36.75" customHeight="1">
      <c r="C34" s="2" t="s">
        <v>3</v>
      </c>
      <c r="D34">
        <v>2515</v>
      </c>
      <c r="E34">
        <v>3036</v>
      </c>
      <c r="F34">
        <v>3000</v>
      </c>
      <c r="G34" s="2" t="s">
        <v>92</v>
      </c>
    </row>
    <row r="35" spans="3:6" ht="24" customHeight="1">
      <c r="C35" s="2" t="s">
        <v>65</v>
      </c>
      <c r="D35" s="37">
        <v>125</v>
      </c>
      <c r="E35">
        <v>115</v>
      </c>
      <c r="F35">
        <v>115</v>
      </c>
    </row>
    <row r="36" spans="3:6" ht="24" customHeight="1">
      <c r="C36" s="2" t="s">
        <v>15</v>
      </c>
      <c r="D36" s="37">
        <v>1100</v>
      </c>
      <c r="E36">
        <v>1115</v>
      </c>
      <c r="F36">
        <v>1115</v>
      </c>
    </row>
    <row r="37" spans="3:7" ht="70.5" customHeight="1">
      <c r="C37" s="11" t="s">
        <v>58</v>
      </c>
      <c r="D37" s="37">
        <v>25680</v>
      </c>
      <c r="E37">
        <v>25680</v>
      </c>
      <c r="F37" s="35">
        <v>30720</v>
      </c>
      <c r="G37" s="52" t="s">
        <v>87</v>
      </c>
    </row>
    <row r="38" spans="3:6" ht="24" customHeight="1">
      <c r="C38" s="11" t="s">
        <v>4</v>
      </c>
      <c r="D38" s="24">
        <v>5760</v>
      </c>
      <c r="E38" s="24">
        <v>5040</v>
      </c>
      <c r="F38" s="22">
        <v>0</v>
      </c>
    </row>
    <row r="39" spans="3:7" ht="24" customHeight="1">
      <c r="C39" s="11" t="s">
        <v>29</v>
      </c>
      <c r="D39" s="37">
        <v>350</v>
      </c>
      <c r="E39" s="1">
        <v>491</v>
      </c>
      <c r="F39" s="22">
        <v>500</v>
      </c>
      <c r="G39" s="2" t="s">
        <v>88</v>
      </c>
    </row>
    <row r="40" spans="3:6" ht="24" customHeight="1">
      <c r="C40" s="2" t="s">
        <v>30</v>
      </c>
      <c r="D40" s="37">
        <v>230</v>
      </c>
      <c r="E40" s="38">
        <v>165</v>
      </c>
      <c r="F40" s="22">
        <v>200</v>
      </c>
    </row>
    <row r="41" spans="3:6" ht="24" customHeight="1">
      <c r="C41" s="2" t="s">
        <v>31</v>
      </c>
      <c r="D41" s="37">
        <v>3815</v>
      </c>
      <c r="E41">
        <v>3821</v>
      </c>
      <c r="F41" s="22">
        <v>4000</v>
      </c>
    </row>
    <row r="42" spans="3:6" ht="24" customHeight="1">
      <c r="C42" s="2" t="s">
        <v>56</v>
      </c>
      <c r="D42" s="37">
        <v>125</v>
      </c>
      <c r="E42">
        <v>0</v>
      </c>
      <c r="F42" s="22">
        <v>125</v>
      </c>
    </row>
    <row r="43" spans="3:6" ht="24" customHeight="1" thickBot="1">
      <c r="C43" s="2" t="s">
        <v>73</v>
      </c>
      <c r="D43" s="8">
        <v>1</v>
      </c>
      <c r="E43">
        <v>92</v>
      </c>
      <c r="F43" s="38">
        <v>1</v>
      </c>
    </row>
    <row r="44" spans="3:6" ht="24" customHeight="1" thickBot="1">
      <c r="C44" s="11" t="s">
        <v>59</v>
      </c>
      <c r="D44" s="10">
        <f>SUM(D31:D43)</f>
        <v>40601</v>
      </c>
      <c r="E44" s="10">
        <f>SUM(E31:E43)</f>
        <v>40490</v>
      </c>
      <c r="F44" s="10">
        <f>SUM(F31:F43)</f>
        <v>40676</v>
      </c>
    </row>
    <row r="45" ht="10.5" customHeight="1">
      <c r="D45" s="1"/>
    </row>
    <row r="46" ht="24" customHeight="1">
      <c r="B46" s="9" t="s">
        <v>41</v>
      </c>
    </row>
    <row r="47" spans="3:7" ht="24" customHeight="1">
      <c r="C47" s="2" t="s">
        <v>32</v>
      </c>
      <c r="D47">
        <v>0</v>
      </c>
      <c r="E47">
        <v>120</v>
      </c>
      <c r="F47">
        <v>60375</v>
      </c>
      <c r="G47" s="2" t="s">
        <v>86</v>
      </c>
    </row>
    <row r="48" spans="3:4" ht="24" customHeight="1">
      <c r="C48" s="2" t="s">
        <v>16</v>
      </c>
      <c r="D48">
        <v>1000</v>
      </c>
    </row>
    <row r="49" spans="3:6" ht="24" customHeight="1" thickBot="1">
      <c r="C49" s="2" t="s">
        <v>83</v>
      </c>
      <c r="D49">
        <v>0</v>
      </c>
      <c r="F49">
        <v>1000</v>
      </c>
    </row>
    <row r="50" spans="3:6" ht="24" customHeight="1" thickBot="1">
      <c r="C50" s="11" t="s">
        <v>33</v>
      </c>
      <c r="D50" s="10">
        <f>SUM(D47:D49)</f>
        <v>1000</v>
      </c>
      <c r="E50" s="10">
        <f>SUM(E47:E48)</f>
        <v>120</v>
      </c>
      <c r="F50" s="10">
        <f>SUM(F47:F49)</f>
        <v>61375</v>
      </c>
    </row>
    <row r="51" ht="7.5" customHeight="1">
      <c r="D51" s="1"/>
    </row>
    <row r="52" ht="24" customHeight="1">
      <c r="B52" s="9" t="s">
        <v>42</v>
      </c>
    </row>
    <row r="53" spans="3:7" ht="24" customHeight="1">
      <c r="C53" s="2" t="s">
        <v>45</v>
      </c>
      <c r="D53">
        <v>2500</v>
      </c>
      <c r="E53">
        <v>0</v>
      </c>
      <c r="F53">
        <v>1500</v>
      </c>
      <c r="G53" s="2" t="s">
        <v>90</v>
      </c>
    </row>
    <row r="54" spans="3:7" ht="24" customHeight="1">
      <c r="C54" s="2" t="s">
        <v>99</v>
      </c>
      <c r="F54">
        <v>2000</v>
      </c>
      <c r="G54" s="2" t="s">
        <v>95</v>
      </c>
    </row>
    <row r="55" spans="3:6" ht="24" customHeight="1">
      <c r="C55" s="2" t="s">
        <v>67</v>
      </c>
      <c r="D55">
        <v>2725</v>
      </c>
      <c r="E55">
        <v>3452</v>
      </c>
      <c r="F55">
        <v>3200</v>
      </c>
    </row>
    <row r="56" spans="3:6" ht="24" customHeight="1">
      <c r="C56" s="2" t="s">
        <v>60</v>
      </c>
      <c r="D56" s="29">
        <v>200</v>
      </c>
      <c r="F56">
        <v>200</v>
      </c>
    </row>
    <row r="57" spans="2:7" ht="24" customHeight="1">
      <c r="B57" s="28"/>
      <c r="C57" s="54" t="s">
        <v>94</v>
      </c>
      <c r="D57" s="55">
        <v>3312</v>
      </c>
      <c r="E57" s="56">
        <v>3312</v>
      </c>
      <c r="F57" s="56">
        <v>3312</v>
      </c>
      <c r="G57" s="43"/>
    </row>
    <row r="58" spans="2:7" ht="24" customHeight="1">
      <c r="B58" s="28"/>
      <c r="C58" s="54" t="s">
        <v>100</v>
      </c>
      <c r="D58" s="55"/>
      <c r="E58" s="56"/>
      <c r="F58" s="56">
        <v>5000</v>
      </c>
      <c r="G58" s="43" t="s">
        <v>101</v>
      </c>
    </row>
    <row r="59" spans="3:5" ht="24" customHeight="1">
      <c r="C59" s="27" t="s">
        <v>23</v>
      </c>
      <c r="D59" s="24"/>
      <c r="E59" s="28"/>
    </row>
    <row r="60" spans="3:6" ht="24" customHeight="1">
      <c r="C60" s="2" t="s">
        <v>24</v>
      </c>
      <c r="D60" s="24">
        <v>350</v>
      </c>
      <c r="F60">
        <v>1</v>
      </c>
    </row>
    <row r="61" spans="3:6" ht="24" customHeight="1">
      <c r="C61" s="27" t="s">
        <v>25</v>
      </c>
      <c r="D61" s="24">
        <v>350</v>
      </c>
      <c r="E61" s="28">
        <v>257</v>
      </c>
      <c r="F61">
        <v>350</v>
      </c>
    </row>
    <row r="62" spans="3:7" ht="24" customHeight="1">
      <c r="C62" s="2" t="s">
        <v>26</v>
      </c>
      <c r="D62" s="1">
        <v>1</v>
      </c>
      <c r="E62" s="39"/>
      <c r="F62">
        <v>0</v>
      </c>
      <c r="G62" s="53"/>
    </row>
    <row r="63" spans="3:5" ht="24" customHeight="1">
      <c r="C63" s="27" t="s">
        <v>18</v>
      </c>
      <c r="D63" s="24"/>
      <c r="E63" s="28"/>
    </row>
    <row r="64" spans="3:7" ht="24" customHeight="1">
      <c r="C64" s="27" t="s">
        <v>5</v>
      </c>
      <c r="D64" s="24">
        <v>1000</v>
      </c>
      <c r="E64" s="28"/>
      <c r="F64">
        <v>0</v>
      </c>
      <c r="G64" s="2" t="s">
        <v>96</v>
      </c>
    </row>
    <row r="65" spans="3:7" ht="24" customHeight="1">
      <c r="C65" s="2" t="s">
        <v>19</v>
      </c>
      <c r="D65" s="1">
        <v>1</v>
      </c>
      <c r="F65">
        <v>0</v>
      </c>
      <c r="G65" s="53"/>
    </row>
    <row r="66" spans="3:7" ht="24" customHeight="1">
      <c r="C66" s="27" t="s">
        <v>80</v>
      </c>
      <c r="D66" s="38">
        <v>1</v>
      </c>
      <c r="E66" s="47"/>
      <c r="F66" s="38">
        <v>1</v>
      </c>
      <c r="G66" s="43"/>
    </row>
    <row r="67" spans="3:6" ht="24" customHeight="1">
      <c r="C67" s="11" t="s">
        <v>61</v>
      </c>
      <c r="D67" s="24">
        <f>SUM(D53:D66)</f>
        <v>10440</v>
      </c>
      <c r="E67" s="24">
        <f>SUM(E53:E65)</f>
        <v>7021</v>
      </c>
      <c r="F67" s="24">
        <f>SUM(F53:F66)</f>
        <v>15564</v>
      </c>
    </row>
    <row r="68" spans="2:6" ht="7.5" customHeight="1">
      <c r="B68" s="9"/>
      <c r="D68" s="1"/>
      <c r="E68" s="1"/>
      <c r="F68" s="1"/>
    </row>
    <row r="69" ht="24" customHeight="1">
      <c r="B69" s="9" t="s">
        <v>46</v>
      </c>
    </row>
    <row r="70" spans="2:7" ht="36.75" customHeight="1">
      <c r="B70" s="9"/>
      <c r="C70" s="2" t="s">
        <v>7</v>
      </c>
      <c r="D70">
        <v>1</v>
      </c>
      <c r="E70">
        <v>755</v>
      </c>
      <c r="F70">
        <v>1</v>
      </c>
      <c r="G70" s="2" t="s">
        <v>12</v>
      </c>
    </row>
    <row r="71" spans="2:6" ht="24" customHeight="1">
      <c r="B71" s="9"/>
      <c r="C71" s="2" t="s">
        <v>6</v>
      </c>
      <c r="D71">
        <v>2500</v>
      </c>
      <c r="E71">
        <v>2000</v>
      </c>
      <c r="F71">
        <v>2500</v>
      </c>
    </row>
    <row r="72" spans="3:6" ht="24" customHeight="1">
      <c r="C72" s="2" t="s">
        <v>38</v>
      </c>
      <c r="D72">
        <v>25200</v>
      </c>
      <c r="E72">
        <v>25200</v>
      </c>
      <c r="F72" s="22">
        <v>25200</v>
      </c>
    </row>
    <row r="73" spans="3:7" ht="24" customHeight="1">
      <c r="C73" s="2" t="s">
        <v>9</v>
      </c>
      <c r="D73">
        <v>1</v>
      </c>
      <c r="F73" s="38">
        <v>1</v>
      </c>
      <c r="G73" s="2" t="s">
        <v>11</v>
      </c>
    </row>
    <row r="74" spans="3:6" ht="24" customHeight="1">
      <c r="C74" s="2" t="s">
        <v>47</v>
      </c>
      <c r="D74" s="24">
        <v>4100</v>
      </c>
      <c r="E74">
        <v>2970</v>
      </c>
      <c r="F74" s="38">
        <v>4100</v>
      </c>
    </row>
    <row r="75" spans="3:7" ht="24" customHeight="1">
      <c r="C75" s="2" t="s">
        <v>10</v>
      </c>
      <c r="D75" s="24">
        <v>1</v>
      </c>
      <c r="F75" s="38">
        <v>0</v>
      </c>
      <c r="G75" s="2" t="s">
        <v>98</v>
      </c>
    </row>
    <row r="76" spans="3:7" ht="36" customHeight="1" thickBot="1">
      <c r="C76" s="2" t="s">
        <v>8</v>
      </c>
      <c r="D76" s="26">
        <v>1000</v>
      </c>
      <c r="F76" s="48">
        <v>0</v>
      </c>
      <c r="G76" s="2" t="s">
        <v>97</v>
      </c>
    </row>
    <row r="77" spans="3:6" ht="24" customHeight="1" thickBot="1">
      <c r="C77" s="12" t="s">
        <v>62</v>
      </c>
      <c r="D77" s="10">
        <f>SUM(D72:D74)</f>
        <v>29301</v>
      </c>
      <c r="E77" s="10">
        <f>SUM(E69:E74)</f>
        <v>30925</v>
      </c>
      <c r="F77" s="10">
        <f>SUM(F70:F76)</f>
        <v>31802</v>
      </c>
    </row>
    <row r="78" ht="7.5" customHeight="1">
      <c r="D78" s="1"/>
    </row>
    <row r="79" ht="24" customHeight="1">
      <c r="B79" s="9" t="s">
        <v>43</v>
      </c>
    </row>
    <row r="80" spans="3:6" ht="24" customHeight="1">
      <c r="C80" s="2" t="s">
        <v>63</v>
      </c>
      <c r="D80">
        <v>1</v>
      </c>
      <c r="F80">
        <v>1</v>
      </c>
    </row>
    <row r="81" spans="3:6" ht="24" customHeight="1">
      <c r="C81" s="2" t="s">
        <v>37</v>
      </c>
      <c r="D81">
        <v>500</v>
      </c>
      <c r="E81">
        <v>391</v>
      </c>
      <c r="F81">
        <v>500</v>
      </c>
    </row>
    <row r="82" spans="3:7" ht="66.75" customHeight="1">
      <c r="C82" s="2" t="s">
        <v>13</v>
      </c>
      <c r="D82">
        <v>700</v>
      </c>
      <c r="E82">
        <v>92</v>
      </c>
      <c r="F82" s="48">
        <v>700</v>
      </c>
      <c r="G82" s="2" t="s">
        <v>91</v>
      </c>
    </row>
    <row r="83" spans="3:6" ht="24" customHeight="1">
      <c r="C83" s="2" t="s">
        <v>48</v>
      </c>
      <c r="D83">
        <v>1</v>
      </c>
      <c r="F83">
        <v>1</v>
      </c>
    </row>
    <row r="84" spans="3:6" ht="24" customHeight="1">
      <c r="C84" s="2" t="s">
        <v>49</v>
      </c>
      <c r="D84">
        <v>750</v>
      </c>
      <c r="E84">
        <v>411</v>
      </c>
      <c r="F84">
        <v>750</v>
      </c>
    </row>
    <row r="85" spans="3:6" ht="24" customHeight="1">
      <c r="C85" s="2" t="s">
        <v>50</v>
      </c>
      <c r="D85">
        <v>200</v>
      </c>
      <c r="E85">
        <v>382</v>
      </c>
      <c r="F85">
        <v>400</v>
      </c>
    </row>
    <row r="86" spans="3:6" ht="24" customHeight="1">
      <c r="C86" s="2" t="s">
        <v>51</v>
      </c>
      <c r="D86">
        <v>1</v>
      </c>
      <c r="F86">
        <v>1</v>
      </c>
    </row>
    <row r="87" spans="3:6" ht="24" customHeight="1">
      <c r="C87" s="2" t="s">
        <v>27</v>
      </c>
      <c r="D87">
        <v>200</v>
      </c>
      <c r="E87">
        <v>213</v>
      </c>
      <c r="F87" s="35">
        <v>250</v>
      </c>
    </row>
    <row r="88" spans="3:7" ht="45" customHeight="1">
      <c r="C88" s="2" t="s">
        <v>103</v>
      </c>
      <c r="D88">
        <v>1000</v>
      </c>
      <c r="E88" s="50">
        <v>959</v>
      </c>
      <c r="F88" s="22">
        <v>1000</v>
      </c>
      <c r="G88" s="43"/>
    </row>
    <row r="89" spans="3:7" ht="45" customHeight="1">
      <c r="C89" s="2" t="s">
        <v>102</v>
      </c>
      <c r="E89" s="57"/>
      <c r="F89" s="38">
        <v>1850</v>
      </c>
      <c r="G89" s="43" t="s">
        <v>104</v>
      </c>
    </row>
    <row r="90" spans="3:6" ht="24" customHeight="1" thickBot="1">
      <c r="C90" s="2" t="s">
        <v>81</v>
      </c>
      <c r="D90">
        <v>250</v>
      </c>
      <c r="E90" s="51">
        <v>184.25</v>
      </c>
      <c r="F90" s="38">
        <v>250</v>
      </c>
    </row>
    <row r="91" spans="3:6" ht="24" customHeight="1" thickBot="1">
      <c r="C91" s="11" t="s">
        <v>70</v>
      </c>
      <c r="D91" s="10">
        <f>SUM(D80:D90)</f>
        <v>3603</v>
      </c>
      <c r="E91" s="10">
        <f>SUM(E80:E90)</f>
        <v>2632.25</v>
      </c>
      <c r="F91" s="10">
        <f>SUM(F80:F90)</f>
        <v>5703</v>
      </c>
    </row>
    <row r="92" spans="3:6" ht="24" customHeight="1">
      <c r="C92" s="11"/>
      <c r="D92" s="30"/>
      <c r="E92" s="1"/>
      <c r="F92" s="33"/>
    </row>
    <row r="93" spans="3:7" ht="24" customHeight="1">
      <c r="C93" s="27"/>
      <c r="D93" s="24"/>
      <c r="E93" s="31"/>
      <c r="F93" s="24"/>
      <c r="G93" s="43"/>
    </row>
    <row r="94" spans="3:7" ht="24" customHeight="1">
      <c r="C94" s="27" t="s">
        <v>17</v>
      </c>
      <c r="D94" s="24"/>
      <c r="E94" s="32">
        <v>0</v>
      </c>
      <c r="F94" s="24"/>
      <c r="G94" s="43"/>
    </row>
    <row r="95" spans="3:6" ht="24" customHeight="1" thickBot="1">
      <c r="C95" s="2" t="s">
        <v>64</v>
      </c>
      <c r="D95" s="26"/>
      <c r="E95" s="8"/>
      <c r="F95" s="26"/>
    </row>
    <row r="96" spans="3:6" ht="24" customHeight="1">
      <c r="C96" s="12" t="s">
        <v>71</v>
      </c>
      <c r="D96" s="1">
        <f>D28+D44+D50+D67+D77+D91+D93+D94+D95</f>
        <v>91395</v>
      </c>
      <c r="E96" s="1">
        <f>E28+E44+E50+E67+E77+E91+E93+E94+E95</f>
        <v>88118.25</v>
      </c>
      <c r="F96" s="1">
        <f>F28+F44+F50+F67+F77+F91+F93+F95</f>
        <v>161570</v>
      </c>
    </row>
    <row r="98" spans="3:6" ht="24" customHeight="1" thickBot="1">
      <c r="C98" s="3" t="s">
        <v>72</v>
      </c>
      <c r="D98" s="13">
        <f>D16-D96</f>
        <v>0</v>
      </c>
      <c r="E98" s="13">
        <f>E16-E96</f>
        <v>24036.699999999997</v>
      </c>
      <c r="F98" s="13">
        <f>F16-F96</f>
        <v>0</v>
      </c>
    </row>
    <row r="99" spans="1:6" ht="10.5" customHeight="1" thickTop="1">
      <c r="A99" s="16"/>
      <c r="B99" s="16"/>
      <c r="C99" s="19"/>
      <c r="D99" s="20"/>
      <c r="E99" s="16"/>
      <c r="F99" s="16"/>
    </row>
    <row r="100" ht="24" customHeight="1">
      <c r="D100" s="1"/>
    </row>
    <row r="101" spans="1:6" ht="48" customHeight="1">
      <c r="A101" s="15"/>
      <c r="B101" s="15"/>
      <c r="C101" s="14" t="s">
        <v>39</v>
      </c>
      <c r="D101" s="15"/>
      <c r="F101" s="15">
        <f>F9-F47</f>
        <v>26570</v>
      </c>
    </row>
  </sheetData>
  <sheetProtection/>
  <printOptions gridLines="1"/>
  <pageMargins left="0.5" right="0.5" top="0.75" bottom="0.4" header="0.5" footer="0.5"/>
  <pageSetup horizontalDpi="600" verticalDpi="600" orientation="portrait" scale="75"/>
  <headerFooter alignWithMargins="0">
    <oddHeader>&amp;L&amp;K000000OLA  Budget 2013-14&amp;R&amp;K000000Draft 8/15/13
&amp;P</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Aletha Bonebrake</dc:creator>
  <cp:keywords/>
  <dc:description/>
  <cp:lastModifiedBy>Shirley Roberts</cp:lastModifiedBy>
  <cp:lastPrinted>2013-08-19T21:00:04Z</cp:lastPrinted>
  <dcterms:created xsi:type="dcterms:W3CDTF">2006-09-23T22:38:58Z</dcterms:created>
  <dcterms:modified xsi:type="dcterms:W3CDTF">2013-09-28T15:40:10Z</dcterms:modified>
  <cp:category/>
  <cp:version/>
  <cp:contentType/>
  <cp:contentStatus/>
</cp:coreProperties>
</file>